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1F8CC0CB-2465-48A1-A230-15E467C52D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ávrh závěr. účtu " sheetId="13" r:id="rId1"/>
  </sheets>
  <definedNames>
    <definedName name="_xlnm.Print_Area" localSheetId="0">'Návrh závěr. účtu '!$A$1:$F$46</definedName>
  </definedNames>
  <calcPr calcId="191029"/>
</workbook>
</file>

<file path=xl/calcChain.xml><?xml version="1.0" encoding="utf-8"?>
<calcChain xmlns="http://schemas.openxmlformats.org/spreadsheetml/2006/main">
  <c r="D17" i="13" l="1"/>
  <c r="E17" i="13"/>
  <c r="D16" i="13"/>
  <c r="E14" i="13"/>
  <c r="C13" i="13"/>
  <c r="D13" i="13"/>
  <c r="E13" i="13"/>
  <c r="E11" i="13"/>
  <c r="C12" i="13"/>
  <c r="B17" i="13" l="1"/>
  <c r="E15" i="13" l="1"/>
  <c r="F14" i="13" s="1"/>
  <c r="D15" i="13"/>
  <c r="B15" i="13"/>
  <c r="C14" i="13"/>
  <c r="C15" i="13" s="1"/>
  <c r="B13" i="13"/>
  <c r="B16" i="13" l="1"/>
  <c r="C16" i="13" s="1"/>
  <c r="F11" i="13"/>
  <c r="F12" i="13" l="1"/>
  <c r="E16" i="13"/>
</calcChain>
</file>

<file path=xl/sharedStrings.xml><?xml version="1.0" encoding="utf-8"?>
<sst xmlns="http://schemas.openxmlformats.org/spreadsheetml/2006/main" count="41" uniqueCount="41">
  <si>
    <t>Třída 2 – nedaňové příjmy</t>
  </si>
  <si>
    <t>Třída 4 – přijaté transfery</t>
  </si>
  <si>
    <t>Příjmy celkem:</t>
  </si>
  <si>
    <t>Třída 5 – běžné výdaje</t>
  </si>
  <si>
    <t>Výdaje celkem:</t>
  </si>
  <si>
    <t>Třída 8 - financování</t>
  </si>
  <si>
    <t>RU</t>
  </si>
  <si>
    <t>028 – drobný dlouhodobý hmotný majetek</t>
  </si>
  <si>
    <t>Sestavila:</t>
  </si>
  <si>
    <t>(§ 17 zákona č. 250/2000 Sb., o rozpočtových pravidlech územních rozpočtů, ve znění pozdějších předpisů)</t>
  </si>
  <si>
    <t>účetní</t>
  </si>
  <si>
    <t>Návrh závěrečného účtu byl zveřejněn na úřední desce i v elektronické podobě dne:</t>
  </si>
  <si>
    <t>Vyvěšeno:</t>
  </si>
  <si>
    <t>Sejmuto:</t>
  </si>
  <si>
    <t>901 - Jiný drobný dlouhodobý nehmotný majetek</t>
  </si>
  <si>
    <t>Upravený rozpočet</t>
  </si>
  <si>
    <t>Saldo: Příjmy - výdaje</t>
  </si>
  <si>
    <t>Schválený 
rozpočet</t>
  </si>
  <si>
    <t>2) Stavy na bankovních účtech</t>
  </si>
  <si>
    <t>název účtu</t>
  </si>
  <si>
    <t>bežný účet u ČSOB</t>
  </si>
  <si>
    <t>běžný účet u ČNB</t>
  </si>
  <si>
    <t>Rozpočtová 
opatření</t>
  </si>
  <si>
    <t>022 - Samostatné movité věci a soubory movitých věcí</t>
  </si>
  <si>
    <t>Ing. Michaela Šustrová</t>
  </si>
  <si>
    <t>Brutto 
k 31.12.2021</t>
  </si>
  <si>
    <t>Údaje o plnění rozpočtu příjmů, výdajů a o dalších finančních operacích v plném členění podle rozpočtové skladby (výkaz FIN 2-12) jsou k nahlédnutí u pí. Ing. Alžběty Kolářové, ředitelky DSO v sídle DSO, Mariánské náměstí 718, Černovice. Údaje o hospodaření s majetkem a dalších finančních operacích jsou uvedeny v roční účetní závěrce, ve výkazech Rozvaha, Výkaz zisku a ztráty a Příloha účetní závěrky, které jsou také k nahlédnutí u pí. Ing. Alžběty Kolářové.</t>
  </si>
  <si>
    <t>Návrh závěrečného účtu DSO Nová Lípa za rok 2022</t>
  </si>
  <si>
    <r>
      <t>Finanční hospodaření DSO Nová Lípa bylo v roce 2022 v souladu s rozpočtem schváleným na řádném Shromáždění starostů DSO Nová Lípa dne</t>
    </r>
    <r>
      <rPr>
        <sz val="12"/>
        <rFont val="Calibri"/>
        <family val="2"/>
        <scheme val="minor"/>
      </rPr>
      <t xml:space="preserve"> 4.11.2021</t>
    </r>
  </si>
  <si>
    <t>1) Údaje o plnění příjmů a výdajů za rok 2022</t>
  </si>
  <si>
    <t>Plnění k 31.12.2022</t>
  </si>
  <si>
    <t>stav účtu 
k 1.1.2022</t>
  </si>
  <si>
    <t>stav účtu 
k 31.12.2022</t>
  </si>
  <si>
    <t>3) Údaje o hospodaření s majetkem obce k 31.12.2022</t>
  </si>
  <si>
    <t>Brutto 
k 31.12.2022</t>
  </si>
  <si>
    <t>4) Zpráva o výsledku přezkoumání hospodaření obce za rok 2022</t>
  </si>
  <si>
    <t xml:space="preserve">Přezkoumání hospodaření provedla paní Bc. Petra Kozlíková Kolínská, kontrolorka z Krajského úřadu Kraje Vysočina. Přezkoumání bylo provedeno v souladu se zákonem č. 420/2004 Sb., o přezkoumávání hospodaření územních samosprávných celků a dobrovolných svazků obcí dne 20. března 2023. Zpráva o výsledku hospodaření DSO za rok 2022 je součástí závěrečného účtu za rok 2022. Ve zprávě bylo konstatováno, že nebyly zjištěny chyby a nedostatky. Plné znění zprávy o provedeném přezkoumání hospodaření DSO Nová Lípa za rok 2022 je vyvěšeno na elektronické úřední desce DSO a členských obcí. </t>
  </si>
  <si>
    <t>Schválil:</t>
  </si>
  <si>
    <t>Mgr. Jaromír Pařík</t>
  </si>
  <si>
    <t>předseda DSO</t>
  </si>
  <si>
    <t>V Černovicích, dne 23.3.2023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</si>
</sst>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" fontId="2" fillId="0" borderId="0" xfId="0" applyNumberFormat="1" applyFont="1"/>
    <xf numFmtId="14" fontId="1" fillId="0" borderId="0" xfId="0" applyNumberFormat="1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0" xfId="0" applyFont="1"/>
    <xf numFmtId="14" fontId="1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/>
    <xf numFmtId="10" fontId="2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14" fontId="6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/>
    <xf numFmtId="14" fontId="2" fillId="0" borderId="0" xfId="0" applyNumberFormat="1" applyFont="1"/>
    <xf numFmtId="4" fontId="2" fillId="0" borderId="1" xfId="0" applyNumberFormat="1" applyFont="1" applyBorder="1" applyAlignment="1">
      <alignment horizontal="right"/>
    </xf>
    <xf numFmtId="14" fontId="2" fillId="2" borderId="0" xfId="0" applyNumberFormat="1" applyFont="1" applyFill="1" applyAlignment="1">
      <alignment horizontal="left" vertical="top"/>
    </xf>
    <xf numFmtId="0" fontId="7" fillId="2" borderId="0" xfId="0" applyFont="1" applyFill="1"/>
    <xf numFmtId="164" fontId="2" fillId="0" borderId="0" xfId="0" applyNumberFormat="1" applyFont="1"/>
    <xf numFmtId="164" fontId="8" fillId="0" borderId="0" xfId="0" applyNumberFormat="1" applyFont="1"/>
    <xf numFmtId="14" fontId="3" fillId="0" borderId="0" xfId="0" applyNumberFormat="1" applyFont="1"/>
    <xf numFmtId="4" fontId="1" fillId="0" borderId="1" xfId="0" applyNumberFormat="1" applyFont="1" applyBorder="1"/>
    <xf numFmtId="10" fontId="1" fillId="0" borderId="1" xfId="0" applyNumberFormat="1" applyFont="1" applyBorder="1"/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5" fontId="2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9651F-9764-45EC-9D19-0FA89948B773}">
  <dimension ref="A1:F46"/>
  <sheetViews>
    <sheetView tabSelected="1" zoomScaleNormal="100" workbookViewId="0">
      <selection activeCell="E33" sqref="E33"/>
    </sheetView>
  </sheetViews>
  <sheetFormatPr defaultColWidth="9.21875" defaultRowHeight="15.6" x14ac:dyDescent="0.3"/>
  <cols>
    <col min="1" max="1" width="41.88671875" style="1" customWidth="1"/>
    <col min="2" max="2" width="16.77734375" style="1" customWidth="1"/>
    <col min="3" max="3" width="17" style="1" customWidth="1"/>
    <col min="4" max="4" width="14.88671875" style="1" customWidth="1"/>
    <col min="5" max="5" width="14.109375" style="1" customWidth="1"/>
    <col min="6" max="16384" width="9.21875" style="1"/>
  </cols>
  <sheetData>
    <row r="1" spans="1:6" ht="16.2" customHeight="1" x14ac:dyDescent="0.3">
      <c r="A1" s="36" t="s">
        <v>27</v>
      </c>
      <c r="B1" s="36"/>
      <c r="C1" s="36"/>
      <c r="D1" s="36"/>
      <c r="E1" s="36"/>
      <c r="F1" s="36"/>
    </row>
    <row r="2" spans="1:6" ht="9" customHeight="1" x14ac:dyDescent="0.3">
      <c r="A2" s="36"/>
      <c r="B2" s="36"/>
      <c r="C2" s="36"/>
      <c r="D2" s="36"/>
      <c r="E2" s="36"/>
      <c r="F2" s="36"/>
    </row>
    <row r="3" spans="1:6" x14ac:dyDescent="0.3">
      <c r="A3" s="37" t="s">
        <v>9</v>
      </c>
      <c r="B3" s="37"/>
      <c r="C3" s="37"/>
      <c r="D3" s="37"/>
      <c r="E3" s="37"/>
      <c r="F3" s="37"/>
    </row>
    <row r="4" spans="1:6" ht="5.4" customHeight="1" x14ac:dyDescent="0.3"/>
    <row r="5" spans="1:6" ht="12" customHeight="1" x14ac:dyDescent="0.3">
      <c r="A5" s="35" t="s">
        <v>28</v>
      </c>
      <c r="B5" s="35"/>
      <c r="C5" s="35"/>
      <c r="D5" s="35"/>
      <c r="E5" s="35"/>
      <c r="F5" s="35"/>
    </row>
    <row r="6" spans="1:6" ht="21.75" customHeight="1" x14ac:dyDescent="0.3">
      <c r="A6" s="35"/>
      <c r="B6" s="35"/>
      <c r="C6" s="35"/>
      <c r="D6" s="35"/>
      <c r="E6" s="35"/>
      <c r="F6" s="35"/>
    </row>
    <row r="7" spans="1:6" ht="7.8" customHeight="1" x14ac:dyDescent="0.3">
      <c r="C7" s="2"/>
    </row>
    <row r="8" spans="1:6" x14ac:dyDescent="0.3">
      <c r="A8" s="32" t="s">
        <v>29</v>
      </c>
      <c r="C8" s="2"/>
    </row>
    <row r="9" spans="1:6" ht="4.2" customHeight="1" x14ac:dyDescent="0.3">
      <c r="A9" s="3"/>
      <c r="C9" s="2"/>
    </row>
    <row r="10" spans="1:6" ht="31.2" x14ac:dyDescent="0.3">
      <c r="A10" s="9"/>
      <c r="B10" s="15" t="s">
        <v>17</v>
      </c>
      <c r="C10" s="15" t="s">
        <v>22</v>
      </c>
      <c r="D10" s="15" t="s">
        <v>15</v>
      </c>
      <c r="E10" s="10" t="s">
        <v>30</v>
      </c>
      <c r="F10" s="10" t="s">
        <v>6</v>
      </c>
    </row>
    <row r="11" spans="1:6" x14ac:dyDescent="0.3">
      <c r="A11" s="11" t="s">
        <v>0</v>
      </c>
      <c r="B11" s="12">
        <v>0</v>
      </c>
      <c r="C11" s="12">
        <v>18000</v>
      </c>
      <c r="D11" s="12">
        <v>18000</v>
      </c>
      <c r="E11" s="12">
        <f>14274.08+1732</f>
        <v>16006.08</v>
      </c>
      <c r="F11" s="13">
        <f>E11/E$13*F$13</f>
        <v>6.8082932031982325E-3</v>
      </c>
    </row>
    <row r="12" spans="1:6" x14ac:dyDescent="0.3">
      <c r="A12" s="11" t="s">
        <v>1</v>
      </c>
      <c r="B12" s="12">
        <v>263000</v>
      </c>
      <c r="C12" s="12">
        <f>D12-B12</f>
        <v>2260967</v>
      </c>
      <c r="D12" s="12">
        <v>2523967</v>
      </c>
      <c r="E12" s="12">
        <v>2334962</v>
      </c>
      <c r="F12" s="13">
        <f>E12/E$13*F$13</f>
        <v>0.99319170679680169</v>
      </c>
    </row>
    <row r="13" spans="1:6" x14ac:dyDescent="0.3">
      <c r="A13" s="14" t="s">
        <v>2</v>
      </c>
      <c r="B13" s="33">
        <f>SUM(B11:B12)</f>
        <v>263000</v>
      </c>
      <c r="C13" s="33">
        <f t="shared" ref="C13:E13" si="0">SUM(C11:C12)</f>
        <v>2278967</v>
      </c>
      <c r="D13" s="33">
        <f t="shared" si="0"/>
        <v>2541967</v>
      </c>
      <c r="E13" s="33">
        <f t="shared" si="0"/>
        <v>2350968.08</v>
      </c>
      <c r="F13" s="34">
        <v>1</v>
      </c>
    </row>
    <row r="14" spans="1:6" x14ac:dyDescent="0.3">
      <c r="A14" s="11" t="s">
        <v>3</v>
      </c>
      <c r="B14" s="12">
        <v>2600580</v>
      </c>
      <c r="C14" s="12">
        <f>D14-B14</f>
        <v>2278967</v>
      </c>
      <c r="D14" s="12">
        <v>4879547</v>
      </c>
      <c r="E14" s="12">
        <f>5844567.88-2900000</f>
        <v>2944567.88</v>
      </c>
      <c r="F14" s="13">
        <f>E14/E15*F15</f>
        <v>1</v>
      </c>
    </row>
    <row r="15" spans="1:6" x14ac:dyDescent="0.3">
      <c r="A15" s="14" t="s">
        <v>4</v>
      </c>
      <c r="B15" s="33">
        <f>SUM(B14:B14)</f>
        <v>2600580</v>
      </c>
      <c r="C15" s="33">
        <f>SUM(C14:C14)</f>
        <v>2278967</v>
      </c>
      <c r="D15" s="33">
        <f>SUM(D14:D14)</f>
        <v>4879547</v>
      </c>
      <c r="E15" s="33">
        <f>SUM(E14:E14)</f>
        <v>2944567.88</v>
      </c>
      <c r="F15" s="34">
        <v>1</v>
      </c>
    </row>
    <row r="16" spans="1:6" s="8" customFormat="1" x14ac:dyDescent="0.3">
      <c r="A16" s="14" t="s">
        <v>16</v>
      </c>
      <c r="B16" s="33">
        <f>B13-B15</f>
        <v>-2337580</v>
      </c>
      <c r="C16" s="33">
        <f>D16-B16</f>
        <v>0</v>
      </c>
      <c r="D16" s="33">
        <f>D13-D15</f>
        <v>-2337580</v>
      </c>
      <c r="E16" s="33">
        <f>-E15+E13</f>
        <v>-593599.79999999981</v>
      </c>
      <c r="F16" s="33"/>
    </row>
    <row r="17" spans="1:6" x14ac:dyDescent="0.3">
      <c r="A17" s="11" t="s">
        <v>5</v>
      </c>
      <c r="B17" s="12">
        <f>-B16</f>
        <v>2337580</v>
      </c>
      <c r="C17" s="12">
        <v>0</v>
      </c>
      <c r="D17" s="12">
        <f>-D16</f>
        <v>2337580</v>
      </c>
      <c r="E17" s="27">
        <f>-E16</f>
        <v>593599.79999999981</v>
      </c>
      <c r="F17" s="25"/>
    </row>
    <row r="18" spans="1:6" ht="8.4" customHeight="1" x14ac:dyDescent="0.3">
      <c r="B18" s="2"/>
      <c r="C18" s="2"/>
      <c r="D18" s="2"/>
      <c r="E18" s="2"/>
    </row>
    <row r="19" spans="1:6" ht="71.25" customHeight="1" x14ac:dyDescent="0.3">
      <c r="A19" s="35" t="s">
        <v>26</v>
      </c>
      <c r="B19" s="35"/>
      <c r="C19" s="35"/>
      <c r="D19" s="35"/>
      <c r="E19" s="35"/>
      <c r="F19" s="35"/>
    </row>
    <row r="21" spans="1:6" x14ac:dyDescent="0.3">
      <c r="A21" s="17" t="s">
        <v>18</v>
      </c>
      <c r="B21" s="6"/>
      <c r="C21" s="6"/>
    </row>
    <row r="22" spans="1:6" ht="12" customHeight="1" x14ac:dyDescent="0.3">
      <c r="A22" s="3"/>
      <c r="B22" s="6"/>
      <c r="C22" s="6"/>
    </row>
    <row r="23" spans="1:6" ht="31.2" x14ac:dyDescent="0.3">
      <c r="A23" s="16" t="s">
        <v>19</v>
      </c>
      <c r="B23" s="18" t="s">
        <v>31</v>
      </c>
      <c r="C23" s="18" t="s">
        <v>32</v>
      </c>
    </row>
    <row r="24" spans="1:6" x14ac:dyDescent="0.3">
      <c r="A24" s="23" t="s">
        <v>20</v>
      </c>
      <c r="B24" s="24">
        <v>2668310.92</v>
      </c>
      <c r="C24" s="24">
        <v>2074831.4</v>
      </c>
      <c r="D24" s="31"/>
      <c r="E24" s="30"/>
    </row>
    <row r="25" spans="1:6" x14ac:dyDescent="0.3">
      <c r="A25" s="23" t="s">
        <v>21</v>
      </c>
      <c r="B25" s="24">
        <v>803.47</v>
      </c>
      <c r="C25" s="24">
        <v>683.47</v>
      </c>
      <c r="D25" s="30"/>
    </row>
    <row r="26" spans="1:6" x14ac:dyDescent="0.3">
      <c r="A26" s="7"/>
      <c r="B26" s="7"/>
      <c r="C26" s="7"/>
    </row>
    <row r="27" spans="1:6" x14ac:dyDescent="0.3">
      <c r="A27" s="7"/>
      <c r="B27" s="7"/>
      <c r="C27" s="7"/>
    </row>
    <row r="28" spans="1:6" x14ac:dyDescent="0.3">
      <c r="A28" s="4" t="s">
        <v>33</v>
      </c>
    </row>
    <row r="29" spans="1:6" ht="10.8" customHeight="1" x14ac:dyDescent="0.3">
      <c r="A29" s="4"/>
    </row>
    <row r="30" spans="1:6" ht="28.8" customHeight="1" x14ac:dyDescent="0.3">
      <c r="A30" s="11"/>
      <c r="B30" s="20" t="s">
        <v>25</v>
      </c>
      <c r="C30" s="20" t="s">
        <v>34</v>
      </c>
    </row>
    <row r="31" spans="1:6" ht="31.2" x14ac:dyDescent="0.3">
      <c r="A31" s="21" t="s">
        <v>23</v>
      </c>
      <c r="B31" s="22">
        <v>84700</v>
      </c>
      <c r="C31" s="22">
        <v>84700</v>
      </c>
    </row>
    <row r="32" spans="1:6" x14ac:dyDescent="0.3">
      <c r="A32" s="11" t="s">
        <v>7</v>
      </c>
      <c r="B32" s="22">
        <v>6149162.6500000004</v>
      </c>
      <c r="C32" s="22">
        <v>6136618.6500000004</v>
      </c>
      <c r="D32" s="38"/>
    </row>
    <row r="33" spans="1:6" ht="31.2" x14ac:dyDescent="0.3">
      <c r="A33" s="11" t="s">
        <v>14</v>
      </c>
      <c r="B33" s="22">
        <v>2824.14</v>
      </c>
      <c r="C33" s="22">
        <v>2824.14</v>
      </c>
    </row>
    <row r="34" spans="1:6" x14ac:dyDescent="0.3">
      <c r="B34" s="19"/>
      <c r="C34" s="19"/>
    </row>
    <row r="35" spans="1:6" x14ac:dyDescent="0.3">
      <c r="A35" s="4" t="s">
        <v>35</v>
      </c>
    </row>
    <row r="36" spans="1:6" ht="93" customHeight="1" x14ac:dyDescent="0.3">
      <c r="A36" s="35" t="s">
        <v>36</v>
      </c>
      <c r="B36" s="35"/>
      <c r="C36" s="35"/>
      <c r="D36" s="35"/>
      <c r="E36" s="35"/>
      <c r="F36" s="35"/>
    </row>
    <row r="37" spans="1:6" x14ac:dyDescent="0.3">
      <c r="A37" s="4"/>
    </row>
    <row r="38" spans="1:6" x14ac:dyDescent="0.3">
      <c r="A38" s="29" t="s">
        <v>40</v>
      </c>
    </row>
    <row r="40" spans="1:6" x14ac:dyDescent="0.3">
      <c r="A40" s="5" t="s">
        <v>8</v>
      </c>
      <c r="D40" s="1" t="s">
        <v>37</v>
      </c>
    </row>
    <row r="41" spans="1:6" x14ac:dyDescent="0.3">
      <c r="A41" s="5" t="s">
        <v>24</v>
      </c>
      <c r="D41" s="1" t="s">
        <v>38</v>
      </c>
    </row>
    <row r="42" spans="1:6" x14ac:dyDescent="0.3">
      <c r="A42" s="5" t="s">
        <v>10</v>
      </c>
      <c r="D42" s="1" t="s">
        <v>39</v>
      </c>
    </row>
    <row r="43" spans="1:6" x14ac:dyDescent="0.3">
      <c r="A43" s="5"/>
    </row>
    <row r="44" spans="1:6" x14ac:dyDescent="0.3">
      <c r="A44" s="5" t="s">
        <v>11</v>
      </c>
    </row>
    <row r="45" spans="1:6" x14ac:dyDescent="0.3">
      <c r="A45" s="1" t="s">
        <v>12</v>
      </c>
      <c r="B45" s="1" t="s">
        <v>13</v>
      </c>
      <c r="C45" s="26"/>
    </row>
    <row r="46" spans="1:6" x14ac:dyDescent="0.3">
      <c r="A46" s="28">
        <v>45008</v>
      </c>
    </row>
  </sheetData>
  <mergeCells count="5">
    <mergeCell ref="A36:F36"/>
    <mergeCell ref="A1:F2"/>
    <mergeCell ref="A3:F3"/>
    <mergeCell ref="A5:F6"/>
    <mergeCell ref="A19:F19"/>
  </mergeCells>
  <pageMargins left="0.70866141732283472" right="0.70866141732283472" top="0.78740157480314965" bottom="0.78740157480314965" header="0.31496062992125984" footer="0.31496062992125984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závěr. účtu </vt:lpstr>
      <vt:lpstr>'Návrh závěr. účtu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2023-03-20T21:17:42Z</dcterms:modified>
</cp:coreProperties>
</file>